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05" activeTab="0"/>
  </bookViews>
  <sheets>
    <sheet name="int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<sst xmlns="http://schemas.openxmlformats.org/spreadsheetml/2006/main" count="60" uniqueCount="60">
  <si>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Megnevezés</t>
  </si>
  <si>
    <t>Bevétel</t>
  </si>
  <si>
    <t>Támogatás</t>
  </si>
  <si>
    <t>Összesen</t>
  </si>
  <si>
    <t>4=2+3</t>
  </si>
  <si>
    <t>Hallg. pénzbeli juttatás</t>
  </si>
  <si>
    <t>Bursa ösztöndíj</t>
  </si>
  <si>
    <t>Dokt. ösztöndíj</t>
  </si>
  <si>
    <t xml:space="preserve">Tankönyv-jegyz,sport-kult tám. </t>
  </si>
  <si>
    <t xml:space="preserve">Kollégiumi tám. </t>
  </si>
  <si>
    <t xml:space="preserve">Lakhatási tám. </t>
  </si>
  <si>
    <t>I. Hallg. előir. összesen:</t>
  </si>
  <si>
    <t>Nem gyak.isk-óvodák</t>
  </si>
  <si>
    <t>Gyakorló isk-óvodák</t>
  </si>
  <si>
    <t>VI. Fejlesztési előirányzat</t>
  </si>
  <si>
    <t>VII. Pályázatok + egyéb</t>
  </si>
  <si>
    <t>MINDÖSSZESEN (I-VII)</t>
  </si>
  <si>
    <t>Működési költsv. össz.</t>
  </si>
  <si>
    <t>Személyi juttatás</t>
  </si>
  <si>
    <t>Munkaadókat terh.jár.</t>
  </si>
  <si>
    <t>Dologi kiadás</t>
  </si>
  <si>
    <t xml:space="preserve">Ellátottak </t>
  </si>
  <si>
    <t>Egyéb műk</t>
  </si>
  <si>
    <t>Tám.ért.műk</t>
  </si>
  <si>
    <t>Felhalmozási előir.</t>
  </si>
  <si>
    <t>Intézményi beruh.</t>
  </si>
  <si>
    <t>Felújítás</t>
  </si>
  <si>
    <t xml:space="preserve">Egyéb int. felh. </t>
  </si>
  <si>
    <t>Tám.ért.felhalm.</t>
  </si>
  <si>
    <t>Központi beruházás</t>
  </si>
  <si>
    <t>Kölcsönök</t>
  </si>
  <si>
    <t>MINDÖSSZESEN:</t>
  </si>
  <si>
    <t>controll</t>
  </si>
  <si>
    <t>gazdasági főigazgató</t>
  </si>
  <si>
    <t>III Közokt.normatív tám össz.</t>
  </si>
  <si>
    <t xml:space="preserve">IV. Képzés-tudományos-fenntart.ei.     </t>
  </si>
  <si>
    <t xml:space="preserve"> Ebből: Klinikák</t>
  </si>
  <si>
    <t xml:space="preserve">          Tangazdaságok</t>
  </si>
  <si>
    <t>V. Speciális programok összesen         ebből:</t>
  </si>
  <si>
    <t>Miniszteri ödij (MÖB)+határon túli</t>
  </si>
  <si>
    <t>Kutatóint.Kísérleti üzem</t>
  </si>
  <si>
    <t>Arborétumok,botanikus kertek</t>
  </si>
  <si>
    <t>Anyanyelvi lektorok</t>
  </si>
  <si>
    <t>Tűz-, vagyonvédelem</t>
  </si>
  <si>
    <t>Fogyatékossággal élők kieg</t>
  </si>
  <si>
    <t>OSJER mérőrendszerek (laborok)</t>
  </si>
  <si>
    <t>Nemzetiségiképzés kieg</t>
  </si>
  <si>
    <t>Évente változó tám összesen</t>
  </si>
  <si>
    <t>Alaptámogatás összesen</t>
  </si>
  <si>
    <t>Köztársasági ösztöndíj</t>
  </si>
  <si>
    <t>2010. évi eredeti előirányzat</t>
  </si>
  <si>
    <t xml:space="preserve">Felsőoktatási intézmény neve: </t>
  </si>
  <si>
    <t>Óbudai Egyetem</t>
  </si>
  <si>
    <t>Boros András</t>
  </si>
  <si>
    <t>Lufthanza projek</t>
  </si>
  <si>
    <t>Tud.közp. Spec. Műsz. Lab.</t>
  </si>
  <si>
    <t xml:space="preserve">2010. évi költségvetés </t>
  </si>
  <si>
    <t>Adatok ezer forintban</t>
  </si>
  <si>
    <t>Budapest, 2010. február 17.</t>
  </si>
  <si>
    <t>II. Oktatói, kut.ödíjak össz.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</si>
</sst>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i/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fgColor indexed="8"/>
        <bgColor indexed="9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2" borderId="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3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3" fontId="3" fillId="3" borderId="5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3" fillId="3" borderId="4" xfId="0" applyNumberFormat="1" applyFont="1" applyFill="1" applyBorder="1" applyAlignment="1">
      <alignment/>
    </xf>
    <xf numFmtId="3" fontId="2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0" borderId="8" xfId="0" applyNumberFormat="1" applyFont="1" applyBorder="1" applyAlignment="1">
      <alignment/>
    </xf>
    <xf numFmtId="3" fontId="4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2" fillId="0" borderId="9" xfId="0" applyNumberFormat="1" applyFont="1" applyBorder="1" applyAlignment="1">
      <alignment/>
    </xf>
    <xf numFmtId="3" fontId="3" fillId="3" borderId="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4" borderId="8" xfId="0" applyNumberFormat="1" applyFont="1" applyFill="1" applyBorder="1" applyAlignment="1">
      <alignment/>
    </xf>
    <xf numFmtId="3" fontId="3" fillId="4" borderId="4" xfId="0" applyNumberFormat="1" applyFont="1" applyFill="1" applyBorder="1" applyAlignment="1">
      <alignment/>
    </xf>
    <xf numFmtId="3" fontId="3" fillId="4" borderId="5" xfId="0" applyNumberFormat="1" applyFont="1" applyFill="1" applyBorder="1" applyAlignment="1">
      <alignment/>
    </xf>
    <xf numFmtId="3" fontId="2" fillId="5" borderId="11" xfId="0" applyNumberFormat="1" applyFont="1" applyFill="1" applyBorder="1" applyAlignment="1">
      <alignment/>
    </xf>
    <xf numFmtId="3" fontId="3" fillId="6" borderId="13" xfId="0" applyNumberFormat="1" applyFont="1" applyFill="1" applyBorder="1" applyAlignment="1">
      <alignment/>
    </xf>
    <xf numFmtId="3" fontId="3" fillId="6" borderId="14" xfId="0" applyNumberFormat="1" applyFont="1" applyFill="1" applyBorder="1" applyAlignment="1">
      <alignment/>
    </xf>
    <xf numFmtId="3" fontId="3" fillId="6" borderId="15" xfId="0" applyNumberFormat="1" applyFont="1" applyFill="1" applyBorder="1" applyAlignment="1">
      <alignment/>
    </xf>
    <xf numFmtId="3" fontId="3" fillId="6" borderId="16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3" fillId="2" borderId="17" xfId="0" applyNumberFormat="1" applyFont="1" applyFill="1" applyBorder="1" applyAlignment="1" quotePrefix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3" fillId="2" borderId="27" xfId="0" applyNumberFormat="1" applyFont="1" applyFill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D68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23.75390625" style="12" customWidth="1"/>
    <col min="2" max="4" width="9.25390625" style="0" customWidth="1"/>
    <col min="5" max="16" width="9.75390625" style="0" customWidth="1"/>
  </cols>
  <sheetData>
    <row r="1" spans="1:4" ht="12.75">
      <c r="A1" s="1" t="s">
        <v>51</v>
      </c>
      <c r="B1" s="2"/>
      <c r="C1" s="2" t="s">
        <v>52</v>
      </c>
      <c r="D1" s="2"/>
    </row>
    <row r="2" spans="1:4" ht="12.75">
      <c r="A2" s="59" t="s">
        <v>56</v>
      </c>
      <c r="B2" s="2"/>
      <c r="C2" s="2"/>
      <c r="D2" s="2"/>
    </row>
    <row r="3" spans="1:4" ht="13.5" thickBot="1">
      <c r="A3" s="58" t="s">
        <v>57</v>
      </c>
      <c r="B3" s="2"/>
      <c r="C3" s="2"/>
      <c r="D3" s="2"/>
    </row>
    <row r="4" spans="1:4" ht="15" customHeight="1">
      <c r="A4" s="49" t="s">
        <v>0</v>
      </c>
      <c r="B4" s="46" t="s">
        <v>50</v>
      </c>
      <c r="C4" s="47"/>
      <c r="D4" s="48"/>
    </row>
    <row r="5" spans="1:4" ht="15" customHeight="1">
      <c r="A5" s="50"/>
      <c r="B5" s="52" t="s">
        <v>1</v>
      </c>
      <c r="C5" s="54" t="s">
        <v>2</v>
      </c>
      <c r="D5" s="56" t="s">
        <v>3</v>
      </c>
    </row>
    <row r="6" spans="1:4" ht="15" customHeight="1" thickBot="1">
      <c r="A6" s="51"/>
      <c r="B6" s="53"/>
      <c r="C6" s="55"/>
      <c r="D6" s="57"/>
    </row>
    <row r="7" spans="1:4" ht="15" customHeight="1" thickBot="1">
      <c r="A7" s="3">
        <v>1</v>
      </c>
      <c r="B7" s="4">
        <v>2</v>
      </c>
      <c r="C7" s="4">
        <v>3</v>
      </c>
      <c r="D7" s="5" t="s">
        <v>4</v>
      </c>
    </row>
    <row r="8" spans="1:4" ht="12.75">
      <c r="A8" s="31" t="s">
        <v>5</v>
      </c>
      <c r="B8" s="29">
        <v>125000</v>
      </c>
      <c r="C8" s="20">
        <v>702100</v>
      </c>
      <c r="D8" s="21">
        <f aca="true" t="shared" si="0" ref="D8:D15">SUM(B8:C8)</f>
        <v>827100</v>
      </c>
    </row>
    <row r="9" spans="1:4" ht="12.75">
      <c r="A9" s="32" t="s">
        <v>6</v>
      </c>
      <c r="B9" s="23">
        <v>30000</v>
      </c>
      <c r="C9" s="6">
        <v>30000</v>
      </c>
      <c r="D9" s="7">
        <f t="shared" si="0"/>
        <v>60000</v>
      </c>
    </row>
    <row r="10" spans="1:4" ht="12.75">
      <c r="A10" s="32" t="s">
        <v>7</v>
      </c>
      <c r="B10" s="23"/>
      <c r="C10" s="6"/>
      <c r="D10" s="7">
        <f t="shared" si="0"/>
        <v>0</v>
      </c>
    </row>
    <row r="11" spans="1:4" ht="12.75">
      <c r="A11" s="32" t="s">
        <v>8</v>
      </c>
      <c r="B11" s="23"/>
      <c r="C11" s="6">
        <v>70210</v>
      </c>
      <c r="D11" s="7">
        <f t="shared" si="0"/>
        <v>70210</v>
      </c>
    </row>
    <row r="12" spans="1:4" ht="12.75">
      <c r="A12" s="32" t="s">
        <v>49</v>
      </c>
      <c r="B12" s="23"/>
      <c r="C12" s="6">
        <v>13600</v>
      </c>
      <c r="D12" s="7">
        <f t="shared" si="0"/>
        <v>13600</v>
      </c>
    </row>
    <row r="13" spans="1:4" ht="12.75">
      <c r="A13" s="32" t="s">
        <v>9</v>
      </c>
      <c r="B13" s="23">
        <v>151500</v>
      </c>
      <c r="C13" s="6">
        <v>194555</v>
      </c>
      <c r="D13" s="7">
        <f t="shared" si="0"/>
        <v>346055</v>
      </c>
    </row>
    <row r="14" spans="1:4" ht="12.75">
      <c r="A14" s="32" t="s">
        <v>10</v>
      </c>
      <c r="B14" s="23"/>
      <c r="C14" s="6">
        <v>162000</v>
      </c>
      <c r="D14" s="7">
        <f t="shared" si="0"/>
        <v>162000</v>
      </c>
    </row>
    <row r="15" spans="1:4" ht="12.75">
      <c r="A15" s="32" t="s">
        <v>39</v>
      </c>
      <c r="B15" s="23"/>
      <c r="C15" s="6">
        <v>500</v>
      </c>
      <c r="D15" s="7">
        <f t="shared" si="0"/>
        <v>500</v>
      </c>
    </row>
    <row r="16" spans="1:4" s="9" customFormat="1" ht="18" customHeight="1">
      <c r="A16" s="33" t="s">
        <v>11</v>
      </c>
      <c r="B16" s="24">
        <f>SUM(B8:B15)</f>
        <v>306500</v>
      </c>
      <c r="C16" s="8">
        <f>SUM(C8:C15)</f>
        <v>1172965</v>
      </c>
      <c r="D16" s="28">
        <f>SUM(D8:D15)</f>
        <v>1479465</v>
      </c>
    </row>
    <row r="17" spans="1:4" s="9" customFormat="1" ht="18" customHeight="1">
      <c r="A17" s="33" t="s">
        <v>59</v>
      </c>
      <c r="B17" s="30"/>
      <c r="C17" s="19"/>
      <c r="D17" s="13"/>
    </row>
    <row r="18" spans="1:4" s="11" customFormat="1" ht="15" customHeight="1">
      <c r="A18" s="32" t="s">
        <v>12</v>
      </c>
      <c r="B18" s="23"/>
      <c r="C18" s="6"/>
      <c r="D18" s="7">
        <f>SUM(B18:C18)</f>
        <v>0</v>
      </c>
    </row>
    <row r="19" spans="1:4" s="11" customFormat="1" ht="13.5" customHeight="1">
      <c r="A19" s="32" t="s">
        <v>13</v>
      </c>
      <c r="B19" s="23"/>
      <c r="C19" s="6"/>
      <c r="D19" s="7">
        <f>SUM(B19:C19)</f>
        <v>0</v>
      </c>
    </row>
    <row r="20" spans="1:4" s="9" customFormat="1" ht="18" customHeight="1">
      <c r="A20" s="33" t="s">
        <v>34</v>
      </c>
      <c r="B20" s="25">
        <f>SUM(B18:B19)</f>
        <v>0</v>
      </c>
      <c r="C20" s="10">
        <f>SUM(C18:C19)</f>
        <v>0</v>
      </c>
      <c r="D20" s="7">
        <f>SUM(D18:D19)</f>
        <v>0</v>
      </c>
    </row>
    <row r="21" spans="1:4" s="9" customFormat="1" ht="22.5">
      <c r="A21" s="34" t="s">
        <v>35</v>
      </c>
      <c r="B21" s="25">
        <v>1944007</v>
      </c>
      <c r="C21" s="10">
        <v>3527075</v>
      </c>
      <c r="D21" s="7">
        <f>SUM(B21:C21)</f>
        <v>5471082</v>
      </c>
    </row>
    <row r="22" spans="1:4" s="2" customFormat="1" ht="12.75">
      <c r="A22" s="40" t="s">
        <v>36</v>
      </c>
      <c r="B22" s="37"/>
      <c r="C22" s="38"/>
      <c r="D22" s="39">
        <f>SUM(B22:C22)</f>
        <v>0</v>
      </c>
    </row>
    <row r="23" spans="1:4" s="2" customFormat="1" ht="12.75">
      <c r="A23" s="40" t="s">
        <v>37</v>
      </c>
      <c r="B23" s="37"/>
      <c r="C23" s="38"/>
      <c r="D23" s="39">
        <f>SUM(B23:C23)</f>
        <v>0</v>
      </c>
    </row>
    <row r="24" spans="1:4" s="9" customFormat="1" ht="22.5">
      <c r="A24" s="34" t="s">
        <v>38</v>
      </c>
      <c r="B24" s="25">
        <f>B25+B36</f>
        <v>0</v>
      </c>
      <c r="C24" s="10">
        <f>C25+C36</f>
        <v>182200</v>
      </c>
      <c r="D24" s="7">
        <f>SUM(B24:C24)</f>
        <v>182200</v>
      </c>
    </row>
    <row r="25" spans="1:4" s="18" customFormat="1" ht="12.75">
      <c r="A25" s="35" t="s">
        <v>47</v>
      </c>
      <c r="B25" s="26">
        <f>B26+B27+B28+B29+B30+B31+B32+B33+B34+B35</f>
        <v>0</v>
      </c>
      <c r="C25" s="26">
        <f>C26+C27+C28+C29+C30+C31+C32+C33+C34+C35</f>
        <v>12200</v>
      </c>
      <c r="D25" s="26">
        <f>D26+D27+D28+D29+D30+D31+D32+D33+D34+D35</f>
        <v>12200</v>
      </c>
    </row>
    <row r="26" spans="1:4" ht="12.75">
      <c r="A26" s="32" t="s">
        <v>42</v>
      </c>
      <c r="B26" s="27"/>
      <c r="C26" s="14">
        <v>7000</v>
      </c>
      <c r="D26" s="7">
        <f aca="true" t="shared" si="1" ref="D26:D35">SUM(B26:C26)</f>
        <v>7000</v>
      </c>
    </row>
    <row r="27" spans="1:4" ht="12.75">
      <c r="A27" s="32"/>
      <c r="B27" s="27"/>
      <c r="C27" s="14"/>
      <c r="D27" s="7">
        <f t="shared" si="1"/>
        <v>0</v>
      </c>
    </row>
    <row r="28" spans="1:4" ht="12.75">
      <c r="A28" s="32"/>
      <c r="B28" s="27"/>
      <c r="C28" s="14"/>
      <c r="D28" s="7">
        <f t="shared" si="1"/>
        <v>0</v>
      </c>
    </row>
    <row r="29" spans="1:4" ht="12.75">
      <c r="A29" s="32" t="s">
        <v>45</v>
      </c>
      <c r="B29" s="27"/>
      <c r="C29" s="14"/>
      <c r="D29" s="7">
        <f t="shared" si="1"/>
        <v>0</v>
      </c>
    </row>
    <row r="30" spans="1:4" ht="12.75">
      <c r="A30" s="32" t="s">
        <v>43</v>
      </c>
      <c r="B30" s="27"/>
      <c r="C30" s="14">
        <v>1000</v>
      </c>
      <c r="D30" s="7">
        <f t="shared" si="1"/>
        <v>1000</v>
      </c>
    </row>
    <row r="31" spans="1:4" ht="12.75">
      <c r="A31" s="32" t="s">
        <v>46</v>
      </c>
      <c r="B31" s="27"/>
      <c r="C31" s="14"/>
      <c r="D31" s="7">
        <f t="shared" si="1"/>
        <v>0</v>
      </c>
    </row>
    <row r="32" spans="1:4" ht="12.75">
      <c r="A32" s="32" t="s">
        <v>44</v>
      </c>
      <c r="B32" s="27"/>
      <c r="C32" s="14">
        <v>4200</v>
      </c>
      <c r="D32" s="7">
        <f t="shared" si="1"/>
        <v>4200</v>
      </c>
    </row>
    <row r="33" spans="1:4" ht="12.75">
      <c r="A33" s="32"/>
      <c r="B33" s="27"/>
      <c r="C33" s="14"/>
      <c r="D33" s="7">
        <f t="shared" si="1"/>
        <v>0</v>
      </c>
    </row>
    <row r="34" spans="1:4" ht="12.75">
      <c r="A34" s="32"/>
      <c r="B34" s="27"/>
      <c r="C34" s="14"/>
      <c r="D34" s="7">
        <f t="shared" si="1"/>
        <v>0</v>
      </c>
    </row>
    <row r="35" spans="1:4" ht="12.75">
      <c r="A35" s="32"/>
      <c r="B35" s="27"/>
      <c r="C35" s="14"/>
      <c r="D35" s="7">
        <f t="shared" si="1"/>
        <v>0</v>
      </c>
    </row>
    <row r="36" spans="1:4" s="18" customFormat="1" ht="12.75">
      <c r="A36" s="35" t="s">
        <v>48</v>
      </c>
      <c r="B36" s="26">
        <f>SUM(B37:B45)</f>
        <v>0</v>
      </c>
      <c r="C36" s="22">
        <f>C37+C38+C39+C40+C41+C42+C43+C44+C45</f>
        <v>170000</v>
      </c>
      <c r="D36" s="45">
        <f>D37+D38+D39+D40+D41+D42+D43+D44+D45</f>
        <v>170000</v>
      </c>
    </row>
    <row r="37" spans="1:4" ht="12.75">
      <c r="A37" s="32" t="s">
        <v>40</v>
      </c>
      <c r="B37" s="27"/>
      <c r="C37" s="14"/>
      <c r="D37" s="7">
        <f aca="true" t="shared" si="2" ref="D37:D45">SUM(B37:C37)</f>
        <v>0</v>
      </c>
    </row>
    <row r="38" spans="1:4" ht="12.75">
      <c r="A38" s="32" t="s">
        <v>41</v>
      </c>
      <c r="B38" s="27"/>
      <c r="C38" s="14"/>
      <c r="D38" s="7">
        <f t="shared" si="2"/>
        <v>0</v>
      </c>
    </row>
    <row r="39" spans="1:4" ht="12.75">
      <c r="A39" s="32" t="s">
        <v>54</v>
      </c>
      <c r="B39" s="27"/>
      <c r="C39" s="14">
        <v>20000</v>
      </c>
      <c r="D39" s="7">
        <f t="shared" si="2"/>
        <v>20000</v>
      </c>
    </row>
    <row r="40" spans="1:4" ht="12.75">
      <c r="A40" s="32" t="s">
        <v>55</v>
      </c>
      <c r="B40" s="27"/>
      <c r="C40" s="14">
        <v>150000</v>
      </c>
      <c r="D40" s="7">
        <f t="shared" si="2"/>
        <v>150000</v>
      </c>
    </row>
    <row r="41" spans="1:4" ht="12.75">
      <c r="A41" s="32"/>
      <c r="B41" s="27"/>
      <c r="C41" s="14"/>
      <c r="D41" s="7">
        <f t="shared" si="2"/>
        <v>0</v>
      </c>
    </row>
    <row r="42" spans="1:4" ht="12.75">
      <c r="A42" s="32"/>
      <c r="B42" s="27"/>
      <c r="C42" s="14"/>
      <c r="D42" s="7">
        <f t="shared" si="2"/>
        <v>0</v>
      </c>
    </row>
    <row r="43" spans="1:4" ht="12.75">
      <c r="A43" s="32"/>
      <c r="B43" s="27"/>
      <c r="C43" s="14"/>
      <c r="D43" s="7">
        <f t="shared" si="2"/>
        <v>0</v>
      </c>
    </row>
    <row r="44" spans="1:4" ht="12.75">
      <c r="A44" s="32"/>
      <c r="B44" s="27"/>
      <c r="C44" s="14"/>
      <c r="D44" s="7">
        <f t="shared" si="2"/>
        <v>0</v>
      </c>
    </row>
    <row r="45" spans="1:4" ht="12.75">
      <c r="A45" s="32"/>
      <c r="B45" s="27"/>
      <c r="C45" s="14"/>
      <c r="D45" s="7">
        <f t="shared" si="2"/>
        <v>0</v>
      </c>
    </row>
    <row r="46" spans="1:4" s="9" customFormat="1" ht="12.75">
      <c r="A46" s="33" t="s">
        <v>14</v>
      </c>
      <c r="B46" s="25"/>
      <c r="C46" s="10"/>
      <c r="D46" s="7">
        <f>SUM(B46:C46)</f>
        <v>0</v>
      </c>
    </row>
    <row r="47" spans="1:4" s="9" customFormat="1" ht="13.5" thickBot="1">
      <c r="A47" s="36" t="s">
        <v>15</v>
      </c>
      <c r="B47" s="25">
        <v>243493</v>
      </c>
      <c r="C47" s="10"/>
      <c r="D47" s="7">
        <f>SUM(B47:C47)</f>
        <v>243493</v>
      </c>
    </row>
    <row r="48" spans="1:4" ht="18" customHeight="1" thickBot="1" thickTop="1">
      <c r="A48" s="41" t="s">
        <v>16</v>
      </c>
      <c r="B48" s="42">
        <f>B16+B17+B20+B21+B24+B46+B47</f>
        <v>2494000</v>
      </c>
      <c r="C48" s="43">
        <f>C16+C17+C20+C21+C24+C46+C47</f>
        <v>4882240</v>
      </c>
      <c r="D48" s="44">
        <f>D16+D17+D20+D21+D24+D46+D47</f>
        <v>7376240</v>
      </c>
    </row>
    <row r="49" spans="1:4" s="9" customFormat="1" ht="18" customHeight="1" thickTop="1">
      <c r="A49" s="33" t="s">
        <v>17</v>
      </c>
      <c r="B49" s="24">
        <f>SUM(B50:B55)</f>
        <v>2140000</v>
      </c>
      <c r="C49" s="8">
        <f>SUM(C50:C55)</f>
        <v>4714026</v>
      </c>
      <c r="D49" s="28">
        <f>SUM(D50:D55)</f>
        <v>6854026</v>
      </c>
    </row>
    <row r="50" spans="1:4" ht="12.75">
      <c r="A50" s="32" t="s">
        <v>18</v>
      </c>
      <c r="B50" s="23">
        <v>1090000</v>
      </c>
      <c r="C50" s="6">
        <v>2103938</v>
      </c>
      <c r="D50" s="7">
        <f aca="true" t="shared" si="3" ref="D50:D55">SUM(B50:C50)</f>
        <v>3193938</v>
      </c>
    </row>
    <row r="51" spans="1:4" ht="12.75">
      <c r="A51" s="32" t="s">
        <v>19</v>
      </c>
      <c r="B51" s="23">
        <v>298700</v>
      </c>
      <c r="C51" s="6">
        <v>582681</v>
      </c>
      <c r="D51" s="7">
        <f t="shared" si="3"/>
        <v>881381</v>
      </c>
    </row>
    <row r="52" spans="1:4" ht="12.75">
      <c r="A52" s="32" t="s">
        <v>20</v>
      </c>
      <c r="B52" s="23">
        <v>563300</v>
      </c>
      <c r="C52" s="6">
        <v>1177775</v>
      </c>
      <c r="D52" s="7">
        <f t="shared" si="3"/>
        <v>1741075</v>
      </c>
    </row>
    <row r="53" spans="1:4" ht="12.75">
      <c r="A53" s="32" t="s">
        <v>21</v>
      </c>
      <c r="B53" s="23">
        <v>155000</v>
      </c>
      <c r="C53" s="6">
        <v>847664</v>
      </c>
      <c r="D53" s="7">
        <f t="shared" si="3"/>
        <v>1002664</v>
      </c>
    </row>
    <row r="54" spans="1:4" ht="12.75">
      <c r="A54" s="32" t="s">
        <v>22</v>
      </c>
      <c r="B54" s="23">
        <v>3000</v>
      </c>
      <c r="C54" s="6"/>
      <c r="D54" s="7">
        <f t="shared" si="3"/>
        <v>3000</v>
      </c>
    </row>
    <row r="55" spans="1:4" ht="12.75">
      <c r="A55" s="32" t="s">
        <v>23</v>
      </c>
      <c r="B55" s="23">
        <v>30000</v>
      </c>
      <c r="C55" s="6">
        <v>1968</v>
      </c>
      <c r="D55" s="7">
        <f t="shared" si="3"/>
        <v>31968</v>
      </c>
    </row>
    <row r="56" spans="1:4" s="9" customFormat="1" ht="12.75">
      <c r="A56" s="33" t="s">
        <v>24</v>
      </c>
      <c r="B56" s="24">
        <f>SUM(B57:B61)</f>
        <v>350000</v>
      </c>
      <c r="C56" s="8">
        <f>SUM(C57:C61)</f>
        <v>168214</v>
      </c>
      <c r="D56" s="28">
        <f>SUM(D57:D61)</f>
        <v>518214</v>
      </c>
    </row>
    <row r="57" spans="1:4" ht="12.75">
      <c r="A57" s="32" t="s">
        <v>25</v>
      </c>
      <c r="B57" s="23">
        <v>284903</v>
      </c>
      <c r="C57" s="6">
        <v>168214</v>
      </c>
      <c r="D57" s="7">
        <f aca="true" t="shared" si="4" ref="D57:D62">SUM(B57:C57)</f>
        <v>453117</v>
      </c>
    </row>
    <row r="58" spans="1:4" ht="12.75">
      <c r="A58" s="32" t="s">
        <v>26</v>
      </c>
      <c r="B58" s="23">
        <v>35020</v>
      </c>
      <c r="C58" s="6"/>
      <c r="D58" s="7">
        <f t="shared" si="4"/>
        <v>35020</v>
      </c>
    </row>
    <row r="59" spans="1:4" ht="12.75">
      <c r="A59" s="32" t="s">
        <v>27</v>
      </c>
      <c r="B59" s="23">
        <v>25180</v>
      </c>
      <c r="C59" s="6"/>
      <c r="D59" s="7">
        <f t="shared" si="4"/>
        <v>25180</v>
      </c>
    </row>
    <row r="60" spans="1:4" ht="12.75">
      <c r="A60" s="32" t="s">
        <v>28</v>
      </c>
      <c r="B60" s="23">
        <v>4897</v>
      </c>
      <c r="C60" s="6"/>
      <c r="D60" s="7">
        <f t="shared" si="4"/>
        <v>4897</v>
      </c>
    </row>
    <row r="61" spans="1:4" ht="12.75">
      <c r="A61" s="32" t="s">
        <v>29</v>
      </c>
      <c r="B61" s="23"/>
      <c r="C61" s="6"/>
      <c r="D61" s="7">
        <f t="shared" si="4"/>
        <v>0</v>
      </c>
    </row>
    <row r="62" spans="1:4" s="9" customFormat="1" ht="13.5" thickBot="1">
      <c r="A62" s="33" t="s">
        <v>30</v>
      </c>
      <c r="B62" s="25">
        <v>4000</v>
      </c>
      <c r="C62" s="10"/>
      <c r="D62" s="7">
        <f t="shared" si="4"/>
        <v>4000</v>
      </c>
    </row>
    <row r="63" spans="1:4" ht="18" customHeight="1" thickBot="1" thickTop="1">
      <c r="A63" s="41" t="s">
        <v>31</v>
      </c>
      <c r="B63" s="42">
        <f>SUM(B49+B56+B62)</f>
        <v>2494000</v>
      </c>
      <c r="C63" s="43">
        <f>SUM(C49+C56+C62)</f>
        <v>4882240</v>
      </c>
      <c r="D63" s="44">
        <f>SUM(D49+D56+D62)</f>
        <v>7376240</v>
      </c>
    </row>
    <row r="64" ht="7.5" customHeight="1" thickTop="1">
      <c r="A64"/>
    </row>
    <row r="65" spans="1:4" s="17" customFormat="1" ht="12.75">
      <c r="A65" s="15" t="s">
        <v>32</v>
      </c>
      <c r="B65" s="16">
        <f>SUM(B48-B63)</f>
        <v>0</v>
      </c>
      <c r="C65" s="16">
        <f>SUM(C48-C63)</f>
        <v>0</v>
      </c>
      <c r="D65" s="16">
        <f>SUM(D48-D63)</f>
        <v>0</v>
      </c>
    </row>
    <row r="67" spans="1:3" ht="12.75">
      <c r="A67" s="12" t="s">
        <v>58</v>
      </c>
      <c r="C67" t="s">
        <v>53</v>
      </c>
    </row>
    <row r="68" ht="12.75">
      <c r="C68" t="s">
        <v>33</v>
      </c>
    </row>
  </sheetData>
  <mergeCells count="5">
    <mergeCell ref="A4:A6"/>
    <mergeCell ref="B4:D4"/>
    <mergeCell ref="B5:B6"/>
    <mergeCell ref="C5:C6"/>
    <mergeCell ref="D5:D6"/>
  </mergeCells>
  <printOptions horizontalCentered="1" verticalCentered="1"/>
  <pageMargins left="0.1968503937007874" right="0.1968503937007874" top="0" bottom="0.1968503937007874" header="0.1968503937007874" footer="0.1968503937007874"/>
  <pageSetup horizontalDpi="600" verticalDpi="600" orientation="portrait" paperSize="9" scale="9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Blumk</dc:creator>
  <cp:keywords/>
  <dc:description/>
  <cp:lastModifiedBy>Gati</cp:lastModifiedBy>
  <cp:lastPrinted>2010-02-25T06:57:05Z</cp:lastPrinted>
  <dcterms:created xsi:type="dcterms:W3CDTF">2008-01-24T13:33:52Z</dcterms:created>
  <dcterms:modified xsi:type="dcterms:W3CDTF">2011-02-25T15:44:07Z</dcterms:modified>
  <cp:category/>
  <cp:version/>
  <cp:contentType/>
  <cp:contentStatus/>
</cp:coreProperties>
</file>